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8595" windowHeight="3330"/>
  </bookViews>
  <sheets>
    <sheet name="引き違い戸のサイズ計算" sheetId="1" r:id="rId1"/>
  </sheets>
  <calcPr calcId="125725"/>
</workbook>
</file>

<file path=xl/calcChain.xml><?xml version="1.0" encoding="utf-8"?>
<calcChain xmlns="http://schemas.openxmlformats.org/spreadsheetml/2006/main">
  <c r="C5" i="1"/>
  <c r="C12" l="1"/>
  <c r="C13" s="1"/>
  <c r="C14" s="1"/>
  <c r="C9"/>
  <c r="C11" s="1"/>
  <c r="C6"/>
</calcChain>
</file>

<file path=xl/sharedStrings.xml><?xml version="1.0" encoding="utf-8"?>
<sst xmlns="http://schemas.openxmlformats.org/spreadsheetml/2006/main" count="31" uniqueCount="31">
  <si>
    <t>遊び</t>
    <rPh sb="0" eb="1">
      <t>アソ</t>
    </rPh>
    <phoneticPr fontId="1"/>
  </si>
  <si>
    <t>枠の高さマイナス5cm</t>
    <rPh sb="0" eb="1">
      <t>ワク</t>
    </rPh>
    <rPh sb="2" eb="3">
      <t>タカ</t>
    </rPh>
    <phoneticPr fontId="1"/>
  </si>
  <si>
    <t>既存窓枠の内側の横幅</t>
    <rPh sb="0" eb="2">
      <t>キソン</t>
    </rPh>
    <rPh sb="2" eb="4">
      <t>マドワク</t>
    </rPh>
    <rPh sb="5" eb="7">
      <t>ウチガワ</t>
    </rPh>
    <rPh sb="8" eb="10">
      <t>ヨコハバ</t>
    </rPh>
    <phoneticPr fontId="1"/>
  </si>
  <si>
    <t>既存窓枠の内側の高さ</t>
    <rPh sb="8" eb="9">
      <t>タカ</t>
    </rPh>
    <phoneticPr fontId="1"/>
  </si>
  <si>
    <t>A</t>
    <phoneticPr fontId="1"/>
  </si>
  <si>
    <t>C</t>
    <phoneticPr fontId="1"/>
  </si>
  <si>
    <t>D</t>
    <phoneticPr fontId="1"/>
  </si>
  <si>
    <t>E</t>
    <phoneticPr fontId="1"/>
  </si>
  <si>
    <t>F</t>
    <phoneticPr fontId="1"/>
  </si>
  <si>
    <t>G</t>
    <phoneticPr fontId="1"/>
  </si>
  <si>
    <t>H</t>
    <phoneticPr fontId="1"/>
  </si>
  <si>
    <t>I</t>
    <phoneticPr fontId="1"/>
  </si>
  <si>
    <t>J</t>
    <phoneticPr fontId="1"/>
  </si>
  <si>
    <t>上レール溝の深さ</t>
    <rPh sb="0" eb="1">
      <t>ウエ</t>
    </rPh>
    <rPh sb="4" eb="5">
      <t>ミゾ</t>
    </rPh>
    <rPh sb="6" eb="7">
      <t>フカ</t>
    </rPh>
    <phoneticPr fontId="1"/>
  </si>
  <si>
    <t>下レールの溝の深さ</t>
    <rPh sb="0" eb="1">
      <t>シタ</t>
    </rPh>
    <rPh sb="5" eb="6">
      <t>ミゾ</t>
    </rPh>
    <rPh sb="7" eb="8">
      <t>フカ</t>
    </rPh>
    <phoneticPr fontId="1"/>
  </si>
  <si>
    <t>K</t>
    <phoneticPr fontId="1"/>
  </si>
  <si>
    <t>L</t>
    <phoneticPr fontId="1"/>
  </si>
  <si>
    <t>戸の横框の長さ（K - 縦框2本分の幅（8cm））</t>
    <rPh sb="0" eb="1">
      <t>ト</t>
    </rPh>
    <rPh sb="2" eb="3">
      <t>ヨコ</t>
    </rPh>
    <rPh sb="3" eb="4">
      <t>カマチ</t>
    </rPh>
    <rPh sb="5" eb="6">
      <t>ナガ</t>
    </rPh>
    <rPh sb="12" eb="13">
      <t>タテ</t>
    </rPh>
    <rPh sb="13" eb="14">
      <t>カマチ</t>
    </rPh>
    <rPh sb="15" eb="16">
      <t>ホン</t>
    </rPh>
    <rPh sb="16" eb="17">
      <t>ブン</t>
    </rPh>
    <rPh sb="18" eb="19">
      <t>ハバ</t>
    </rPh>
    <phoneticPr fontId="1"/>
  </si>
  <si>
    <t>既存窓枠の内側の横幅-設置する枠（A-つっぱりの厚さ3.8cm×2）</t>
    <rPh sb="0" eb="2">
      <t>キソン</t>
    </rPh>
    <rPh sb="2" eb="4">
      <t>マドワク</t>
    </rPh>
    <rPh sb="5" eb="7">
      <t>ウチガワ</t>
    </rPh>
    <rPh sb="8" eb="10">
      <t>ヨコハバ</t>
    </rPh>
    <rPh sb="11" eb="13">
      <t>セッチ</t>
    </rPh>
    <rPh sb="15" eb="16">
      <t>ワク</t>
    </rPh>
    <rPh sb="24" eb="25">
      <t>アツ</t>
    </rPh>
    <phoneticPr fontId="1"/>
  </si>
  <si>
    <t>Ｂ</t>
    <phoneticPr fontId="1"/>
  </si>
  <si>
    <t>下溝と上溝の距離：C+E+F</t>
    <rPh sb="0" eb="1">
      <t>シタ</t>
    </rPh>
    <rPh sb="1" eb="2">
      <t>ミゾ</t>
    </rPh>
    <rPh sb="3" eb="4">
      <t>ウエ</t>
    </rPh>
    <rPh sb="4" eb="5">
      <t>ミゾ</t>
    </rPh>
    <rPh sb="6" eb="8">
      <t>キョリ</t>
    </rPh>
    <phoneticPr fontId="1"/>
  </si>
  <si>
    <t>戸の高さ：G-H</t>
    <rPh sb="0" eb="1">
      <t>ト</t>
    </rPh>
    <rPh sb="2" eb="3">
      <t>タカ</t>
    </rPh>
    <phoneticPr fontId="1"/>
  </si>
  <si>
    <t>引き違い戸のサイズ計算</t>
    <rPh sb="0" eb="1">
      <t>ヒ</t>
    </rPh>
    <rPh sb="2" eb="3">
      <t>チガ</t>
    </rPh>
    <rPh sb="4" eb="5">
      <t>ト</t>
    </rPh>
    <rPh sb="9" eb="11">
      <t>ケイサン</t>
    </rPh>
    <phoneticPr fontId="1"/>
  </si>
  <si>
    <t>→縦框のサイズ（30mm×40mm材）</t>
    <rPh sb="1" eb="2">
      <t>タテ</t>
    </rPh>
    <rPh sb="2" eb="3">
      <t>カマチ</t>
    </rPh>
    <rPh sb="17" eb="18">
      <t>ザイ</t>
    </rPh>
    <phoneticPr fontId="1"/>
  </si>
  <si>
    <t>→横框のサイズ（30mm×40mm材）</t>
    <rPh sb="1" eb="2">
      <t>ヨコ</t>
    </rPh>
    <rPh sb="2" eb="3">
      <t>カマチ</t>
    </rPh>
    <phoneticPr fontId="1"/>
  </si>
  <si>
    <t>既存窓枠の内側の高さ - 設置する上下の枠の厚さ（B-1.9cm×2）</t>
    <rPh sb="0" eb="2">
      <t>キソン</t>
    </rPh>
    <rPh sb="2" eb="4">
      <t>マドワク</t>
    </rPh>
    <rPh sb="5" eb="7">
      <t>ウチガワ</t>
    </rPh>
    <rPh sb="8" eb="9">
      <t>タカ</t>
    </rPh>
    <rPh sb="13" eb="15">
      <t>セッチ</t>
    </rPh>
    <rPh sb="17" eb="19">
      <t>ジョウゲ</t>
    </rPh>
    <rPh sb="20" eb="21">
      <t>ワク</t>
    </rPh>
    <rPh sb="22" eb="23">
      <t>アツ</t>
    </rPh>
    <phoneticPr fontId="1"/>
  </si>
  <si>
    <t>↓赤枠のみ記入（単位はcm）</t>
    <phoneticPr fontId="1"/>
  </si>
  <si>
    <t>→上と下の枠のサイズ（1×4材：19mm×89mm）</t>
    <rPh sb="1" eb="2">
      <t>ウエ</t>
    </rPh>
    <rPh sb="3" eb="4">
      <t>シタ</t>
    </rPh>
    <rPh sb="5" eb="6">
      <t>ワク</t>
    </rPh>
    <rPh sb="14" eb="15">
      <t>ザイ</t>
    </rPh>
    <phoneticPr fontId="1"/>
  </si>
  <si>
    <t>→左と右の枠のつっぱりの長い部分のサイズ</t>
    <rPh sb="1" eb="2">
      <t>ヒダリ</t>
    </rPh>
    <rPh sb="3" eb="4">
      <t>ミギ</t>
    </rPh>
    <rPh sb="5" eb="6">
      <t>ワク</t>
    </rPh>
    <phoneticPr fontId="1"/>
  </si>
  <si>
    <r>
      <t>→左と右の枠のサイズ（2×4材：38mm×89mm）
　</t>
    </r>
    <r>
      <rPr>
        <b/>
        <sz val="8"/>
        <color theme="6" tint="-0.499984740745262"/>
        <rFont val="メイリオ"/>
        <family val="3"/>
        <charset val="128"/>
      </rPr>
      <t>※切断してつっぱりを作成するため木材入手の際は数センチ程度余裕を持つ</t>
    </r>
    <rPh sb="1" eb="2">
      <t>ヒダリ</t>
    </rPh>
    <rPh sb="3" eb="4">
      <t>ミギ</t>
    </rPh>
    <rPh sb="5" eb="6">
      <t>ワク</t>
    </rPh>
    <rPh sb="29" eb="31">
      <t>セツダン</t>
    </rPh>
    <rPh sb="38" eb="40">
      <t>サクセイ</t>
    </rPh>
    <rPh sb="44" eb="46">
      <t>モクザイ</t>
    </rPh>
    <rPh sb="46" eb="48">
      <t>ニュウシュ</t>
    </rPh>
    <rPh sb="49" eb="50">
      <t>サイ</t>
    </rPh>
    <rPh sb="51" eb="52">
      <t>スウ</t>
    </rPh>
    <rPh sb="55" eb="57">
      <t>テイド</t>
    </rPh>
    <rPh sb="57" eb="59">
      <t>ヨユウ</t>
    </rPh>
    <rPh sb="60" eb="61">
      <t>モ</t>
    </rPh>
    <phoneticPr fontId="1"/>
  </si>
  <si>
    <t>戸1枚分の幅（Jの半分に縦框の幅の半分（2cm）を足した長さ）
戸を閉じた時に中央の縦框がぴったり重なる計算</t>
    <rPh sb="0" eb="1">
      <t>ト</t>
    </rPh>
    <rPh sb="2" eb="4">
      <t>マイブン</t>
    </rPh>
    <rPh sb="5" eb="6">
      <t>ハバ</t>
    </rPh>
    <rPh sb="9" eb="11">
      <t>ハンブン</t>
    </rPh>
    <rPh sb="12" eb="13">
      <t>タテ</t>
    </rPh>
    <rPh sb="13" eb="14">
      <t>カマチ</t>
    </rPh>
    <rPh sb="15" eb="16">
      <t>ハバ</t>
    </rPh>
    <rPh sb="17" eb="19">
      <t>ハンブン</t>
    </rPh>
    <rPh sb="25" eb="26">
      <t>タ</t>
    </rPh>
    <rPh sb="28" eb="29">
      <t>ナガ</t>
    </rPh>
    <rPh sb="32" eb="33">
      <t>ト</t>
    </rPh>
    <rPh sb="34" eb="35">
      <t>ト</t>
    </rPh>
    <rPh sb="37" eb="38">
      <t>トキ</t>
    </rPh>
    <rPh sb="39" eb="41">
      <t>チュウオウ</t>
    </rPh>
    <rPh sb="42" eb="43">
      <t>タテ</t>
    </rPh>
    <rPh sb="43" eb="44">
      <t>カマチ</t>
    </rPh>
    <rPh sb="49" eb="50">
      <t>カサ</t>
    </rPh>
    <rPh sb="52" eb="54">
      <t>ケイサン</t>
    </rPh>
    <phoneticPr fontId="1"/>
  </si>
</sst>
</file>

<file path=xl/styles.xml><?xml version="1.0" encoding="utf-8"?>
<styleSheet xmlns="http://schemas.openxmlformats.org/spreadsheetml/2006/main">
  <numFmts count="1">
    <numFmt numFmtId="176" formatCode="0.0_ "/>
  </numFmts>
  <fonts count="9">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1"/>
      <color rgb="FFFF0000"/>
      <name val="メイリオ"/>
      <family val="3"/>
      <charset val="128"/>
    </font>
    <font>
      <b/>
      <sz val="11"/>
      <color theme="1"/>
      <name val="メイリオ"/>
      <family val="3"/>
      <charset val="128"/>
    </font>
    <font>
      <b/>
      <sz val="16"/>
      <color theme="1"/>
      <name val="メイリオ"/>
      <family val="3"/>
      <charset val="128"/>
    </font>
    <font>
      <b/>
      <sz val="11"/>
      <color rgb="FFFF0000"/>
      <name val="メイリオ"/>
      <family val="3"/>
      <charset val="128"/>
    </font>
    <font>
      <b/>
      <sz val="11"/>
      <color theme="6" tint="-0.499984740745262"/>
      <name val="メイリオ"/>
      <family val="3"/>
      <charset val="128"/>
    </font>
    <font>
      <b/>
      <sz val="8"/>
      <color theme="6" tint="-0.499984740745262"/>
      <name val="メイリオ"/>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lignment vertical="center"/>
    </xf>
    <xf numFmtId="0" fontId="2" fillId="0" borderId="3" xfId="0" applyFont="1" applyBorder="1">
      <alignment vertical="center"/>
    </xf>
    <xf numFmtId="0" fontId="2" fillId="0" borderId="1" xfId="0" applyFont="1" applyFill="1" applyBorder="1" applyAlignment="1">
      <alignment horizontal="center" vertical="center"/>
    </xf>
    <xf numFmtId="0" fontId="2" fillId="0" borderId="3" xfId="0" applyFont="1" applyFill="1" applyBorder="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176" fontId="2" fillId="0" borderId="2" xfId="0" applyNumberFormat="1" applyFont="1" applyFill="1" applyBorder="1">
      <alignment vertical="center"/>
    </xf>
    <xf numFmtId="176" fontId="2" fillId="0" borderId="4" xfId="0" applyNumberFormat="1" applyFont="1" applyBorder="1">
      <alignment vertical="center"/>
    </xf>
    <xf numFmtId="176" fontId="2" fillId="0" borderId="1" xfId="0" applyNumberFormat="1" applyFont="1" applyBorder="1">
      <alignment vertical="center"/>
    </xf>
    <xf numFmtId="176" fontId="2" fillId="0" borderId="1" xfId="0" applyNumberFormat="1" applyFont="1" applyFill="1" applyBorder="1">
      <alignment vertical="center"/>
    </xf>
    <xf numFmtId="0" fontId="7" fillId="0" borderId="0" xfId="0" applyFont="1">
      <alignment vertical="center"/>
    </xf>
    <xf numFmtId="0" fontId="7" fillId="0" borderId="0" xfId="0" applyFont="1" applyAlignment="1">
      <alignment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
  <sheetViews>
    <sheetView showGridLines="0" tabSelected="1" zoomScaleNormal="100" workbookViewId="0"/>
  </sheetViews>
  <sheetFormatPr defaultRowHeight="18.75"/>
  <cols>
    <col min="1" max="1" width="4.125" style="1" customWidth="1"/>
    <col min="2" max="2" width="66.5" style="1" customWidth="1"/>
    <col min="3" max="3" width="9" style="1"/>
    <col min="4" max="4" width="56.375" style="1" customWidth="1"/>
    <col min="5" max="16384" width="9" style="1"/>
  </cols>
  <sheetData>
    <row r="1" spans="1:4" ht="24.75">
      <c r="A1" s="12" t="s">
        <v>22</v>
      </c>
      <c r="C1" s="2"/>
    </row>
    <row r="2" spans="1:4" ht="19.5" thickBot="1">
      <c r="A2" s="13"/>
      <c r="C2" s="10" t="s">
        <v>26</v>
      </c>
    </row>
    <row r="3" spans="1:4" ht="38.25" customHeight="1" thickBot="1">
      <c r="A3" s="8" t="s">
        <v>4</v>
      </c>
      <c r="B3" s="9" t="s">
        <v>2</v>
      </c>
      <c r="C3" s="14">
        <v>161.29</v>
      </c>
      <c r="D3" s="18" t="s">
        <v>27</v>
      </c>
    </row>
    <row r="4" spans="1:4" ht="38.25" customHeight="1" thickBot="1">
      <c r="A4" s="5" t="s">
        <v>19</v>
      </c>
      <c r="B4" s="7" t="s">
        <v>3</v>
      </c>
      <c r="C4" s="14">
        <v>178.98</v>
      </c>
      <c r="D4" s="11"/>
    </row>
    <row r="5" spans="1:4" ht="38.25" customHeight="1">
      <c r="A5" s="5" t="s">
        <v>5</v>
      </c>
      <c r="B5" s="3" t="s">
        <v>25</v>
      </c>
      <c r="C5" s="15">
        <f>C4-1.9*2</f>
        <v>175.17999999999998</v>
      </c>
      <c r="D5" s="19" t="s">
        <v>29</v>
      </c>
    </row>
    <row r="6" spans="1:4" ht="38.25" customHeight="1">
      <c r="A6" s="5" t="s">
        <v>6</v>
      </c>
      <c r="B6" s="3" t="s">
        <v>1</v>
      </c>
      <c r="C6" s="16">
        <f>C5-5</f>
        <v>170.17999999999998</v>
      </c>
      <c r="D6" s="18" t="s">
        <v>28</v>
      </c>
    </row>
    <row r="7" spans="1:4" ht="38.25" customHeight="1">
      <c r="A7" s="5" t="s">
        <v>7</v>
      </c>
      <c r="B7" s="3" t="s">
        <v>13</v>
      </c>
      <c r="C7" s="16">
        <v>1</v>
      </c>
      <c r="D7" s="11"/>
    </row>
    <row r="8" spans="1:4" ht="38.25" customHeight="1">
      <c r="A8" s="5" t="s">
        <v>8</v>
      </c>
      <c r="B8" s="3" t="s">
        <v>14</v>
      </c>
      <c r="C8" s="16">
        <v>0.3</v>
      </c>
      <c r="D8" s="11"/>
    </row>
    <row r="9" spans="1:4" ht="38.25" customHeight="1">
      <c r="A9" s="5" t="s">
        <v>9</v>
      </c>
      <c r="B9" s="3" t="s">
        <v>20</v>
      </c>
      <c r="C9" s="16">
        <f>C5+C7+C8</f>
        <v>176.48</v>
      </c>
      <c r="D9" s="11"/>
    </row>
    <row r="10" spans="1:4" ht="38.25" customHeight="1">
      <c r="A10" s="5" t="s">
        <v>10</v>
      </c>
      <c r="B10" s="3" t="s">
        <v>0</v>
      </c>
      <c r="C10" s="16">
        <v>0.4</v>
      </c>
      <c r="D10" s="11"/>
    </row>
    <row r="11" spans="1:4" ht="38.25" customHeight="1">
      <c r="A11" s="8" t="s">
        <v>11</v>
      </c>
      <c r="B11" s="6" t="s">
        <v>21</v>
      </c>
      <c r="C11" s="17">
        <f>C9-C10</f>
        <v>176.07999999999998</v>
      </c>
      <c r="D11" s="18" t="s">
        <v>23</v>
      </c>
    </row>
    <row r="12" spans="1:4" ht="38.25" customHeight="1">
      <c r="A12" s="5" t="s">
        <v>12</v>
      </c>
      <c r="B12" s="3" t="s">
        <v>18</v>
      </c>
      <c r="C12" s="16">
        <f>C3-3.8*2</f>
        <v>153.69</v>
      </c>
      <c r="D12" s="11"/>
    </row>
    <row r="13" spans="1:4" ht="48" customHeight="1">
      <c r="A13" s="5" t="s">
        <v>15</v>
      </c>
      <c r="B13" s="4" t="s">
        <v>30</v>
      </c>
      <c r="C13" s="16">
        <f>C12/2+2</f>
        <v>78.844999999999999</v>
      </c>
      <c r="D13" s="11"/>
    </row>
    <row r="14" spans="1:4" ht="38.25" customHeight="1">
      <c r="A14" s="5" t="s">
        <v>16</v>
      </c>
      <c r="B14" s="3" t="s">
        <v>17</v>
      </c>
      <c r="C14" s="16">
        <f>C13-4-4</f>
        <v>70.844999999999999</v>
      </c>
      <c r="D14" s="19" t="s">
        <v>24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引き違い戸のサイズ計算</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dc:creator>
  <cp:lastModifiedBy>hiro</cp:lastModifiedBy>
  <dcterms:created xsi:type="dcterms:W3CDTF">2021-11-30T03:44:39Z</dcterms:created>
  <dcterms:modified xsi:type="dcterms:W3CDTF">2022-01-20T23:19:54Z</dcterms:modified>
</cp:coreProperties>
</file>